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2760" windowWidth="12225" windowHeight="9690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<sst xmlns="http://schemas.openxmlformats.org/spreadsheetml/2006/main" count="89" uniqueCount="57">
  <si>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</si>
  <si>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</si>
  <si>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</si>
  <si>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</si>
  <si>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</si>
  <si>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</si>
  <si>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</si>
  <si>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</si>
  <si>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</si>
  <si>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</si>
  <si>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</si>
  <si>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</si>
  <si>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</si>
  <si>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</si>
  <si>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</si>
  <si>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</si>
  <si>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</si>
  <si>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</si>
  <si>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</si>
  <si>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</si>
  <si>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</si>
  <si>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</si>
  <si>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</si>
  <si>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</si>
  <si>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</si>
  <si>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</si>
  <si>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</si>
  <si>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</si>
  <si>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</si>
  <si>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</si>
  <si>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</si>
  <si>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</si>
  <si>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</si>
  <si>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</si>
  <si>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</si>
  <si>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</si>
  <si>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</si>
  <si>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</si>
  <si>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</si>
  <si>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</si>
  <si>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</si>
  <si>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</si>
  <si>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</si>
  <si>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</si>
  <si>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</si>
  <si>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</si>
  <si>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</si>
  <si>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</si>
  <si>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</si>
  <si>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</si>
  <si>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</si>
  <si>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</si>
  <si>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</si>
  <si>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>TRIMESTRUL III / an / 2019</t>
  </si>
  <si>
    <t>La data: 30.09.2019</t>
  </si>
  <si>
    <t xml:space="preserve">   Analiză Statistică, Incluziune Socială și Relația cu Autoritățile Publice Locale</t>
  </si>
  <si>
    <t xml:space="preserve">    Mihulet Svetlana Ionela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</si>
</sst>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0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 vertical="top"/>
    </xf>
    <xf numFmtId="3" fontId="5" fillId="37" borderId="10" xfId="0" applyNumberFormat="1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4" xfId="53"/>
    <cellStyle name="Normal 5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44"/>
  <sheetViews>
    <sheetView tabSelected="1" zoomScale="80" zoomScaleNormal="80" zoomScalePageLayoutView="0" workbookViewId="0" topLeftCell="A1">
      <selection activeCell="S38" sqref="S38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7" width="10.14062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5.75">
      <c r="A1" s="55" t="s">
        <v>41</v>
      </c>
      <c r="B1" s="1"/>
      <c r="C1" s="41"/>
      <c r="D1" s="2"/>
      <c r="E1" s="2"/>
      <c r="F1" s="2"/>
      <c r="G1" s="41"/>
      <c r="H1" s="41"/>
      <c r="I1" s="41"/>
      <c r="J1" s="80" t="s">
        <v>54</v>
      </c>
      <c r="K1" s="42"/>
      <c r="L1" s="41"/>
      <c r="M1" s="45" t="s">
        <v>27</v>
      </c>
      <c r="N1" s="41"/>
      <c r="O1" s="91"/>
      <c r="P1" s="91"/>
    </row>
    <row r="2" spans="1:16" s="3" customFormat="1" ht="15.75">
      <c r="A2" s="46"/>
      <c r="B2" s="1"/>
      <c r="C2" s="41"/>
      <c r="D2" s="61" t="s">
        <v>53</v>
      </c>
      <c r="E2" s="2"/>
      <c r="G2" s="41"/>
      <c r="H2" s="41"/>
      <c r="I2" s="41"/>
      <c r="J2" s="40"/>
      <c r="K2" s="42"/>
      <c r="L2" s="41"/>
      <c r="M2" s="43"/>
      <c r="N2" s="1"/>
      <c r="O2" s="53"/>
      <c r="P2" s="53"/>
    </row>
    <row r="3" spans="1:16" s="3" customFormat="1" ht="19.5" customHeight="1">
      <c r="A3" s="1"/>
      <c r="B3" s="1"/>
      <c r="C3" s="93" t="s">
        <v>44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24" customHeight="1">
      <c r="A4" s="60"/>
      <c r="B4" s="60"/>
      <c r="C4" s="59" t="s">
        <v>20</v>
      </c>
      <c r="D4" s="44" t="s">
        <v>45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66"/>
    </row>
    <row r="5" spans="1:20" s="34" customFormat="1" ht="24" customHeight="1">
      <c r="A5" s="84" t="s">
        <v>40</v>
      </c>
      <c r="B5" s="84" t="s">
        <v>24</v>
      </c>
      <c r="C5" s="83" t="s">
        <v>6</v>
      </c>
      <c r="D5" s="83" t="s">
        <v>25</v>
      </c>
      <c r="E5" s="56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38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92" t="s">
        <v>6</v>
      </c>
      <c r="Q5" s="51"/>
      <c r="R5" s="67" t="s">
        <v>35</v>
      </c>
      <c r="S5" s="67" t="s">
        <v>36</v>
      </c>
      <c r="T5" s="67" t="s">
        <v>37</v>
      </c>
    </row>
    <row r="6" spans="1:17" s="34" customFormat="1" ht="11.25">
      <c r="A6" s="84"/>
      <c r="B6" s="84"/>
      <c r="C6" s="83"/>
      <c r="D6" s="83"/>
      <c r="E6" s="56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92"/>
      <c r="Q6" s="51"/>
    </row>
    <row r="7" spans="1:17" s="34" customFormat="1" ht="11.25">
      <c r="A7" s="84"/>
      <c r="B7" s="84"/>
      <c r="C7" s="83"/>
      <c r="D7" s="83"/>
      <c r="E7" s="57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8">
        <v>11</v>
      </c>
      <c r="Q7" s="51"/>
    </row>
    <row r="8" spans="1:25" s="34" customFormat="1" ht="25.5" customHeight="1">
      <c r="A8" s="37" t="s">
        <v>46</v>
      </c>
      <c r="B8" s="32">
        <v>1</v>
      </c>
      <c r="C8" s="31" t="s">
        <v>48</v>
      </c>
      <c r="D8" s="89" t="s">
        <v>7</v>
      </c>
      <c r="E8" s="90"/>
      <c r="F8" s="33">
        <f aca="true" t="shared" si="0" ref="F8:P8">SUM(F9+F10)</f>
        <v>268</v>
      </c>
      <c r="G8" s="33">
        <f t="shared" si="0"/>
        <v>362</v>
      </c>
      <c r="H8" s="33">
        <f t="shared" si="0"/>
        <v>95</v>
      </c>
      <c r="I8" s="33">
        <f t="shared" si="0"/>
        <v>63</v>
      </c>
      <c r="J8" s="33">
        <f t="shared" si="0"/>
        <v>14</v>
      </c>
      <c r="K8" s="33">
        <f t="shared" si="0"/>
        <v>30</v>
      </c>
      <c r="L8" s="33">
        <f t="shared" si="0"/>
        <v>25</v>
      </c>
      <c r="M8" s="33">
        <f t="shared" si="0"/>
        <v>6</v>
      </c>
      <c r="N8" s="33">
        <f t="shared" si="0"/>
        <v>19</v>
      </c>
      <c r="O8" s="33">
        <f t="shared" si="0"/>
        <v>0</v>
      </c>
      <c r="P8" s="33">
        <f t="shared" si="0"/>
        <v>882</v>
      </c>
      <c r="Q8" s="51"/>
      <c r="R8" s="67" t="e">
        <f>IF(,P8=#REF!,P8=#REF!)</f>
        <v>#REF!</v>
      </c>
      <c r="S8" s="67" t="e">
        <f>IF(,P9=#REF!,P9=#REF!)</f>
        <v>#REF!</v>
      </c>
      <c r="T8" s="67" t="e">
        <f>IF(,P10=#REF!,P10=#REF!)</f>
        <v>#REF!</v>
      </c>
      <c r="Y8" s="50"/>
    </row>
    <row r="9" spans="1:17" ht="11.25">
      <c r="A9" s="38"/>
      <c r="B9" s="26"/>
      <c r="C9" s="54"/>
      <c r="D9" s="85"/>
      <c r="E9" s="8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52"/>
    </row>
    <row r="10" spans="1:17" ht="14.25" customHeight="1">
      <c r="A10" s="39" t="str">
        <f>$A$8</f>
        <v>HD</v>
      </c>
      <c r="B10" s="62">
        <v>3</v>
      </c>
      <c r="C10" s="31" t="s">
        <v>11</v>
      </c>
      <c r="D10" s="85" t="s">
        <v>14</v>
      </c>
      <c r="E10" s="86"/>
      <c r="F10" s="19">
        <f>SUM(F16)</f>
        <v>268</v>
      </c>
      <c r="G10" s="19">
        <f aca="true" t="shared" si="1" ref="G10:P10">SUM(G16)</f>
        <v>362</v>
      </c>
      <c r="H10" s="19">
        <f t="shared" si="1"/>
        <v>95</v>
      </c>
      <c r="I10" s="19">
        <f t="shared" si="1"/>
        <v>63</v>
      </c>
      <c r="J10" s="19">
        <f t="shared" si="1"/>
        <v>14</v>
      </c>
      <c r="K10" s="19">
        <f t="shared" si="1"/>
        <v>30</v>
      </c>
      <c r="L10" s="19">
        <f t="shared" si="1"/>
        <v>25</v>
      </c>
      <c r="M10" s="19">
        <f t="shared" si="1"/>
        <v>6</v>
      </c>
      <c r="N10" s="19">
        <f t="shared" si="1"/>
        <v>19</v>
      </c>
      <c r="O10" s="19">
        <f t="shared" si="1"/>
        <v>0</v>
      </c>
      <c r="P10" s="19">
        <f t="shared" si="1"/>
        <v>882</v>
      </c>
      <c r="Q10" s="52"/>
    </row>
    <row r="11" spans="1:16" s="7" customFormat="1" ht="12">
      <c r="A11" s="49" t="s">
        <v>39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9">
        <v>27</v>
      </c>
      <c r="G12" s="79">
        <v>46</v>
      </c>
      <c r="H12" s="79">
        <v>0</v>
      </c>
      <c r="I12" s="79">
        <v>16</v>
      </c>
      <c r="J12" s="79">
        <v>2</v>
      </c>
      <c r="K12" s="79">
        <v>3</v>
      </c>
      <c r="L12" s="79">
        <v>5</v>
      </c>
      <c r="M12" s="79">
        <v>4</v>
      </c>
      <c r="N12" s="79">
        <v>2</v>
      </c>
      <c r="O12" s="79">
        <v>0</v>
      </c>
      <c r="P12" s="19">
        <f>SUM(F12:O12)</f>
        <v>105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9">
        <v>170</v>
      </c>
      <c r="G13" s="79">
        <v>282</v>
      </c>
      <c r="H13" s="79">
        <v>86</v>
      </c>
      <c r="I13" s="79">
        <v>35</v>
      </c>
      <c r="J13" s="79">
        <v>6</v>
      </c>
      <c r="K13" s="79">
        <v>25</v>
      </c>
      <c r="L13" s="79">
        <v>19</v>
      </c>
      <c r="M13" s="79">
        <v>2</v>
      </c>
      <c r="N13" s="79">
        <v>16</v>
      </c>
      <c r="O13" s="79">
        <v>0</v>
      </c>
      <c r="P13" s="19">
        <f>SUM(F13:O13)</f>
        <v>641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9">
        <v>60</v>
      </c>
      <c r="G14" s="79">
        <v>29</v>
      </c>
      <c r="H14" s="79">
        <v>8</v>
      </c>
      <c r="I14" s="79">
        <v>9</v>
      </c>
      <c r="J14" s="79">
        <v>4</v>
      </c>
      <c r="K14" s="79">
        <v>1</v>
      </c>
      <c r="L14" s="79">
        <v>1</v>
      </c>
      <c r="M14" s="79">
        <v>0</v>
      </c>
      <c r="N14" s="79">
        <v>1</v>
      </c>
      <c r="O14" s="79">
        <v>0</v>
      </c>
      <c r="P14" s="19">
        <f>SUM(F14:O14)</f>
        <v>113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9">
        <v>11</v>
      </c>
      <c r="G15" s="79">
        <v>5</v>
      </c>
      <c r="H15" s="79">
        <v>1</v>
      </c>
      <c r="I15" s="79">
        <v>3</v>
      </c>
      <c r="J15" s="79">
        <v>2</v>
      </c>
      <c r="K15" s="79">
        <v>1</v>
      </c>
      <c r="L15" s="79">
        <v>0</v>
      </c>
      <c r="M15" s="79">
        <v>0</v>
      </c>
      <c r="N15" s="79">
        <v>0</v>
      </c>
      <c r="O15" s="79">
        <v>0</v>
      </c>
      <c r="P15" s="19">
        <f>SUM(F15:O15)</f>
        <v>23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268</v>
      </c>
      <c r="G16" s="19">
        <f aca="true" t="shared" si="2" ref="G16:P16">SUM(G12:G15)</f>
        <v>362</v>
      </c>
      <c r="H16" s="19">
        <f t="shared" si="2"/>
        <v>95</v>
      </c>
      <c r="I16" s="19">
        <f t="shared" si="2"/>
        <v>63</v>
      </c>
      <c r="J16" s="19">
        <f t="shared" si="2"/>
        <v>14</v>
      </c>
      <c r="K16" s="19">
        <f t="shared" si="2"/>
        <v>30</v>
      </c>
      <c r="L16" s="19">
        <f t="shared" si="2"/>
        <v>25</v>
      </c>
      <c r="M16" s="19">
        <f t="shared" si="2"/>
        <v>6</v>
      </c>
      <c r="N16" s="19">
        <f t="shared" si="2"/>
        <v>19</v>
      </c>
      <c r="O16" s="19">
        <f t="shared" si="2"/>
        <v>0</v>
      </c>
      <c r="P16" s="19">
        <f t="shared" si="2"/>
        <v>882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27</v>
      </c>
      <c r="G19" s="19">
        <f aca="true" t="shared" si="4" ref="G19:O19">SUM(G12)</f>
        <v>46</v>
      </c>
      <c r="H19" s="19">
        <f t="shared" si="4"/>
        <v>0</v>
      </c>
      <c r="I19" s="19">
        <f t="shared" si="4"/>
        <v>16</v>
      </c>
      <c r="J19" s="19">
        <f t="shared" si="4"/>
        <v>2</v>
      </c>
      <c r="K19" s="19">
        <f t="shared" si="4"/>
        <v>3</v>
      </c>
      <c r="L19" s="19">
        <f t="shared" si="4"/>
        <v>5</v>
      </c>
      <c r="M19" s="19">
        <f t="shared" si="4"/>
        <v>4</v>
      </c>
      <c r="N19" s="19">
        <f t="shared" si="4"/>
        <v>2</v>
      </c>
      <c r="O19" s="19">
        <f t="shared" si="4"/>
        <v>0</v>
      </c>
      <c r="P19" s="19">
        <f>SUM(P12)</f>
        <v>105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170</v>
      </c>
      <c r="G21" s="19">
        <f aca="true" t="shared" si="5" ref="G21:O21">SUM(G13)</f>
        <v>282</v>
      </c>
      <c r="H21" s="19">
        <f t="shared" si="5"/>
        <v>86</v>
      </c>
      <c r="I21" s="19">
        <f t="shared" si="5"/>
        <v>35</v>
      </c>
      <c r="J21" s="19">
        <f t="shared" si="5"/>
        <v>6</v>
      </c>
      <c r="K21" s="19">
        <f t="shared" si="5"/>
        <v>25</v>
      </c>
      <c r="L21" s="19">
        <f t="shared" si="5"/>
        <v>19</v>
      </c>
      <c r="M21" s="19">
        <f t="shared" si="5"/>
        <v>2</v>
      </c>
      <c r="N21" s="19">
        <f t="shared" si="5"/>
        <v>16</v>
      </c>
      <c r="O21" s="19">
        <f t="shared" si="5"/>
        <v>0</v>
      </c>
      <c r="P21" s="19">
        <f>SUM(P13)</f>
        <v>641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60</v>
      </c>
      <c r="G23" s="19">
        <f aca="true" t="shared" si="6" ref="G23:O23">SUM(G14)</f>
        <v>29</v>
      </c>
      <c r="H23" s="19">
        <f t="shared" si="6"/>
        <v>8</v>
      </c>
      <c r="I23" s="19">
        <f t="shared" si="6"/>
        <v>9</v>
      </c>
      <c r="J23" s="19">
        <f t="shared" si="6"/>
        <v>4</v>
      </c>
      <c r="K23" s="19">
        <f t="shared" si="6"/>
        <v>1</v>
      </c>
      <c r="L23" s="19">
        <f t="shared" si="6"/>
        <v>1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113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11</v>
      </c>
      <c r="G25" s="19">
        <f aca="true" t="shared" si="7" ref="G25:O25">SUM(G15)</f>
        <v>5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>SUM(P15)</f>
        <v>23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268</v>
      </c>
      <c r="G27" s="30">
        <f aca="true" t="shared" si="8" ref="G27:P27">SUM(G19+G21+G23+G25)</f>
        <v>362</v>
      </c>
      <c r="H27" s="30">
        <f t="shared" si="8"/>
        <v>95</v>
      </c>
      <c r="I27" s="30">
        <f t="shared" si="8"/>
        <v>63</v>
      </c>
      <c r="J27" s="30">
        <f t="shared" si="8"/>
        <v>14</v>
      </c>
      <c r="K27" s="30">
        <f t="shared" si="8"/>
        <v>30</v>
      </c>
      <c r="L27" s="30">
        <f t="shared" si="8"/>
        <v>25</v>
      </c>
      <c r="M27" s="30">
        <f t="shared" si="8"/>
        <v>6</v>
      </c>
      <c r="N27" s="30">
        <f>SUM(N19+N21+N23+N25)</f>
        <v>19</v>
      </c>
      <c r="O27" s="30">
        <f t="shared" si="8"/>
        <v>0</v>
      </c>
      <c r="P27" s="30">
        <f t="shared" si="8"/>
        <v>882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8" t="s">
        <v>23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4" customFormat="1" ht="15.75">
      <c r="A35" s="63" t="s">
        <v>42</v>
      </c>
      <c r="C35" s="63" t="s">
        <v>43</v>
      </c>
      <c r="P35" s="65"/>
    </row>
    <row r="37" spans="3:35" ht="12.75" customHeight="1">
      <c r="C37" s="69"/>
      <c r="D37" s="69"/>
      <c r="E37" s="69"/>
      <c r="F37" s="69"/>
      <c r="G37" s="88" t="s">
        <v>49</v>
      </c>
      <c r="H37" s="88"/>
      <c r="I37" s="88"/>
      <c r="J37" s="88"/>
      <c r="K37" s="71"/>
      <c r="L37" s="71"/>
      <c r="M37" s="71"/>
      <c r="N37" s="71"/>
      <c r="O37" s="71"/>
      <c r="P37" s="71"/>
      <c r="Q37" s="71"/>
      <c r="R37" s="71"/>
      <c r="S37" s="72"/>
      <c r="T37" s="72"/>
      <c r="U37" s="72"/>
      <c r="V37" s="72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3:35" ht="12.75" customHeight="1">
      <c r="C38" s="69"/>
      <c r="D38" s="69"/>
      <c r="E38" s="69"/>
      <c r="F38" s="69"/>
      <c r="G38" s="88" t="s">
        <v>51</v>
      </c>
      <c r="H38" s="88"/>
      <c r="I38" s="88"/>
      <c r="J38" s="88"/>
      <c r="K38" s="81"/>
      <c r="L38" s="71"/>
      <c r="M38" s="71"/>
      <c r="N38" s="71"/>
      <c r="O38" s="71"/>
      <c r="P38" s="71"/>
      <c r="Q38" s="71"/>
      <c r="R38" s="71"/>
      <c r="S38" s="72"/>
      <c r="T38" s="72"/>
      <c r="U38" s="72"/>
      <c r="V38" s="72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3:35" ht="12.75">
      <c r="C39" s="69"/>
      <c r="D39" s="69"/>
      <c r="E39" s="69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/>
    </row>
    <row r="40" spans="3:35" ht="12.75" customHeight="1">
      <c r="C40" s="69"/>
      <c r="D40" s="87" t="s">
        <v>47</v>
      </c>
      <c r="E40" s="87"/>
      <c r="F40" s="87"/>
      <c r="G40" s="87"/>
      <c r="L40" s="73"/>
      <c r="M40" s="73"/>
      <c r="N40" s="70"/>
      <c r="O40" s="74"/>
      <c r="P40" s="74"/>
      <c r="Q40" s="70"/>
      <c r="R40" s="70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69"/>
      <c r="AE40" s="69"/>
      <c r="AF40" s="69"/>
      <c r="AG40" s="69"/>
      <c r="AH40" s="69"/>
      <c r="AI40"/>
    </row>
    <row r="41" spans="3:35" ht="12.75" customHeight="1">
      <c r="C41" s="69"/>
      <c r="D41" s="82" t="s">
        <v>50</v>
      </c>
      <c r="E41" s="82"/>
      <c r="F41" s="82"/>
      <c r="G41" s="82"/>
      <c r="H41" s="71"/>
      <c r="L41" s="70"/>
      <c r="M41" s="70"/>
      <c r="N41" s="70"/>
      <c r="O41" s="74"/>
      <c r="P41" s="74"/>
      <c r="Q41" s="70"/>
      <c r="R41" s="70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69"/>
      <c r="AE41" s="69"/>
      <c r="AF41" s="69"/>
      <c r="AG41" s="69"/>
      <c r="AH41" s="69"/>
      <c r="AI41"/>
    </row>
    <row r="42" spans="3:33" ht="12.75">
      <c r="C42" s="69"/>
      <c r="D42" s="69"/>
      <c r="E42" s="69"/>
      <c r="F42" s="69"/>
      <c r="G42" s="70"/>
      <c r="H42" s="70"/>
      <c r="I42" s="70"/>
      <c r="J42" s="70" t="s">
        <v>52</v>
      </c>
      <c r="K42" s="70"/>
      <c r="L42" s="76"/>
      <c r="M42" s="70"/>
      <c r="N42" s="76"/>
      <c r="O42" s="70"/>
      <c r="P42" s="70"/>
      <c r="Q42" s="75"/>
      <c r="R42" s="75"/>
      <c r="S42" s="75"/>
      <c r="T42" s="75"/>
      <c r="U42" s="75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9:15" ht="12.75">
      <c r="I43" s="3" t="s">
        <v>55</v>
      </c>
      <c r="J43" s="4"/>
      <c r="O43" s="18"/>
    </row>
    <row r="44" spans="12:13" ht="12.75">
      <c r="L44" s="3" t="s">
        <v>56</v>
      </c>
      <c r="M44" s="3"/>
    </row>
  </sheetData>
  <sheetProtection/>
  <mergeCells count="14">
    <mergeCell ref="D8:E8"/>
    <mergeCell ref="O1:P1"/>
    <mergeCell ref="P5:P6"/>
    <mergeCell ref="C3:P3"/>
    <mergeCell ref="D41:G41"/>
    <mergeCell ref="C5:C7"/>
    <mergeCell ref="A5:A7"/>
    <mergeCell ref="B5:B7"/>
    <mergeCell ref="D9:E9"/>
    <mergeCell ref="D40:G40"/>
    <mergeCell ref="G38:J38"/>
    <mergeCell ref="G37:J37"/>
    <mergeCell ref="D10:E10"/>
    <mergeCell ref="D5:D7"/>
  </mergeCells>
  <printOptions horizontalCentered="1"/>
  <pageMargins left="0.5905511811023623" right="0.5905511811023623" top="0.51" bottom="0.32" header="0.25" footer="0.17"/>
  <pageSetup horizontalDpi="600" verticalDpi="600" orientation="landscape" paperSize="9" scale="85" r:id="rId1"/>
  <headerFooter alignWithMargins="0">
    <oddHeader>&amp;C&amp;"Arial,Aldin"&amp;8MINISTERUL MUNCII, FAMILIEI SI PROTECTIEI SOCIALE
DIRECTIA GENERALA PROTECTIA PERSOANELOR CU HANDICAP&amp;R&amp;"Arial,Aldin"&amp;8APLICATIE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2019-10-24T10:18:00Z</cp:lastPrinted>
  <dcterms:created xsi:type="dcterms:W3CDTF">2001-06-25T11:39:49Z</dcterms:created>
  <dcterms:modified xsi:type="dcterms:W3CDTF">2020-02-03T12:37:48Z</dcterms:modified>
  <cp:category/>
  <cp:version/>
  <cp:contentType/>
  <cp:contentStatus/>
</cp:coreProperties>
</file>